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cassnew\servei d'estudis\94-Assegurats\01-Assegurats i salari mitjà\02-Resum WEB\02- Per penjar WEB últim dilluns mes\"/>
    </mc:Choice>
  </mc:AlternateContent>
  <xr:revisionPtr revIDLastSave="0" documentId="13_ncr:1_{9F7A8E4C-E9CA-45AD-AA89-CB6E07BE27DA}" xr6:coauthVersionLast="45" xr6:coauthVersionMax="45" xr10:uidLastSave="{00000000-0000-0000-0000-000000000000}"/>
  <bookViews>
    <workbookView xWindow="-120" yWindow="-120" windowWidth="20700" windowHeight="9495" xr2:uid="{00000000-000D-0000-FFFF-FFFF00000000}"/>
  </bookViews>
  <sheets>
    <sheet name="202010" sheetId="3" r:id="rId1"/>
  </sheets>
  <calcPr calcId="191029"/>
</workbook>
</file>

<file path=xl/calcChain.xml><?xml version="1.0" encoding="utf-8"?>
<calcChain xmlns="http://schemas.openxmlformats.org/spreadsheetml/2006/main">
  <c r="D22" i="3" l="1"/>
  <c r="E22" i="3" s="1"/>
</calcChain>
</file>

<file path=xl/sharedStrings.xml><?xml version="1.0" encoding="utf-8"?>
<sst xmlns="http://schemas.openxmlformats.org/spreadsheetml/2006/main" count="30" uniqueCount="30">
  <si>
    <t>A  - AGRICULTURA RAMADERIA CAÇA I SILVICULTURA.</t>
  </si>
  <si>
    <t>C  - INDÚSTRIES EXTRACTIVES.</t>
  </si>
  <si>
    <t>D  - INDÚSTRIES MANUFACTURERES.</t>
  </si>
  <si>
    <t>E  - PRODUCCIÓ I DISTRIBUCIÓ D'ENERGIA ELÈCTRICA.</t>
  </si>
  <si>
    <t>F  - CONSTRUCCIÓ.</t>
  </si>
  <si>
    <t>G  - COMERÇ I REPARACIÓ DE VEHICLES DE MOTOR.</t>
  </si>
  <si>
    <t>H  - HOTELERIA.</t>
  </si>
  <si>
    <t>I  - TRANSPORT.EMMAGATZEMATGE I COMUNICACIONS.</t>
  </si>
  <si>
    <t>J  - SISTEMA FINANCER.</t>
  </si>
  <si>
    <t>K  - ACTIVITATS IMMOBILIÀRIES I DE LLOGUER.</t>
  </si>
  <si>
    <t>L  - ADMINISTRACIÓ PÚBLICA DEFENSA I SEGURETAT SOCIAL.</t>
  </si>
  <si>
    <t>M  - EDUCACIÓ.</t>
  </si>
  <si>
    <t>N  - ACTIVITATS SANITÀRIES I VETERINÀRIES.</t>
  </si>
  <si>
    <t>O  - ALTRES ACTIVITATS SOCIALS I DE SERVEIS PRESTATS.</t>
  </si>
  <si>
    <t>P  - LLARS QUE OCUPEN PERSONAL DOMÈSTIC.</t>
  </si>
  <si>
    <t>Q  - ORGANISMES EXTRATERRITORIALS.</t>
  </si>
  <si>
    <t>W  - RÈGIMS ESPECIALS</t>
  </si>
  <si>
    <t>Y  - TREBALL DOMÈSTIC A LA COMUNITAT.</t>
  </si>
  <si>
    <t>SECTOR ACTIVITAT</t>
  </si>
  <si>
    <t>Assalariats i salari mitjà per sector d'activitat</t>
  </si>
  <si>
    <r>
      <t xml:space="preserve">Nombre assalariats </t>
    </r>
    <r>
      <rPr>
        <vertAlign val="superscript"/>
        <sz val="7"/>
        <color indexed="8"/>
        <rFont val="Tahoma"/>
        <family val="2"/>
      </rPr>
      <t>(1)</t>
    </r>
  </si>
  <si>
    <t>Nombre assalariats amb salari &gt;0</t>
  </si>
  <si>
    <t>Massa salarial</t>
  </si>
  <si>
    <t>Salari mitjà mensual</t>
  </si>
  <si>
    <t>Octubre 2020</t>
  </si>
  <si>
    <t>Dades a 21/12/2020</t>
  </si>
  <si>
    <r>
      <t>(1)</t>
    </r>
    <r>
      <rPr>
        <sz val="8"/>
        <rFont val="Tahoma"/>
        <family val="2"/>
      </rPr>
      <t xml:space="preserve"> Inclou tota persona treballadora per compte d'altri (per tant, també s'hi inclouen les persones que estan en incapacitat temporal i no han rebut un salari de treball)</t>
    </r>
  </si>
  <si>
    <r>
      <t>(2)</t>
    </r>
    <r>
      <rPr>
        <sz val="10"/>
        <rFont val="Arial"/>
        <family val="2"/>
      </rPr>
      <t xml:space="preserve"> </t>
    </r>
    <r>
      <rPr>
        <sz val="8"/>
        <rFont val="Tahoma"/>
        <family val="2"/>
      </rPr>
      <t xml:space="preserve">A partir del març de 2012, s'hi inclouen els assalariats contractats sota el </t>
    </r>
    <r>
      <rPr>
        <i/>
        <sz val="8"/>
        <color indexed="8"/>
        <rFont val="Tahoma"/>
        <family val="2"/>
      </rPr>
      <t xml:space="preserve">Programa de treball temporal que contribueixi a donar un servei en benefici de la col·lectivitat </t>
    </r>
    <r>
      <rPr>
        <sz val="8"/>
        <color indexed="8"/>
        <rFont val="Tahoma"/>
        <family val="2"/>
      </rPr>
      <t>(BOPA núm. 10, any 24, del 29 de febrer de 2012; núm. 15, any 25, del 27 de març de 2013; núm.21, any 26, del 19 de març de 2014; núm. 12, any 27, del 11 de febrer de 2015; núm.39, any 28, del 6 de juliol de 2016; i BOPA núm. 33, any 28, del 17 de maig de 2017</t>
    </r>
    <r>
      <rPr>
        <sz val="8"/>
        <rFont val="Tahoma"/>
        <family val="2"/>
      </rPr>
      <t>)</t>
    </r>
    <r>
      <rPr>
        <sz val="8"/>
        <color indexed="8"/>
        <rFont val="Tahoma"/>
        <family val="2"/>
      </rPr>
      <t>.</t>
    </r>
  </si>
  <si>
    <r>
      <t xml:space="preserve">(3) </t>
    </r>
    <r>
      <rPr>
        <sz val="8"/>
        <rFont val="Tahoma"/>
        <family val="2"/>
      </rPr>
      <t xml:space="preserve">Aquests sectors inclouen els assalariats contractats sota el </t>
    </r>
    <r>
      <rPr>
        <i/>
        <sz val="8"/>
        <rFont val="Tahoma"/>
        <family val="2"/>
      </rPr>
      <t xml:space="preserve">Programa per fomentar el treball temporal en </t>
    </r>
    <r>
      <rPr>
        <i/>
        <sz val="8"/>
        <color indexed="8"/>
        <rFont val="Tahoma"/>
        <family val="2"/>
      </rPr>
      <t>benefici de la col·lectivitat</t>
    </r>
    <r>
      <rPr>
        <sz val="8"/>
        <color indexed="8"/>
        <rFont val="Tahoma"/>
        <family val="2"/>
      </rPr>
      <t xml:space="preserve"> (BOPA núm. 28, any 24, del 20 de juny 2012; núm. 18, any 25, del 17 d’abril de 2013; núm. 26, any 26, del 23 d’abril de 2014; núm. 12, any 27, del 11 de febrer de 2015; núm.39, any 28, del 6 de juliol de 2016; i BOPA núm. 33, any 28, del 17 de maig de 2017).</t>
    </r>
  </si>
  <si>
    <r>
      <t xml:space="preserve">Criteris per a l’extracció de les dades d’Assalariats i salari mitjà per sector
</t>
    </r>
    <r>
      <rPr>
        <b/>
        <sz val="10"/>
        <rFont val="Tahoma"/>
        <family val="2"/>
      </rPr>
      <t xml:space="preserve">
</t>
    </r>
    <r>
      <rPr>
        <sz val="9"/>
        <rFont val="Tahoma"/>
        <family val="2"/>
      </rPr>
      <t xml:space="preserve">En aquest procés es tracten totes les cotitzacions presentades que corresponen al període.
El </t>
    </r>
    <r>
      <rPr>
        <i/>
        <sz val="9"/>
        <rFont val="Tahoma"/>
        <family val="2"/>
      </rPr>
      <t>nombre d’assalariats</t>
    </r>
    <r>
      <rPr>
        <sz val="9"/>
        <rFont val="Tahoma"/>
        <family val="2"/>
      </rPr>
      <t xml:space="preserve"> inclou tota persona treballadora per compte d'altri que estigui en situació d’alta durant el període (per tant, també s’hi inclouen les persones que estan en incapacitat temporal i no han rebut un salari de treball, així com les persones que figuren en un full de cotització amb un salari igual a zero).
El </t>
    </r>
    <r>
      <rPr>
        <i/>
        <sz val="9"/>
        <rFont val="Tahoma"/>
        <family val="2"/>
      </rPr>
      <t>nombre d’assalariats amb salari &gt; 0</t>
    </r>
    <r>
      <rPr>
        <sz val="9"/>
        <rFont val="Tahoma"/>
        <family val="2"/>
      </rPr>
      <t xml:space="preserve"> inclou tota persona treballadora per compte d'altri que estigui en situació d’alta durant el període i hagi rebut un salari de treball positiu.
Quan una persona té activitat laboral en més d’un sector d’activitat, se l’assigna al sector que té el sumatori de salaris superior.
El </t>
    </r>
    <r>
      <rPr>
        <i/>
        <sz val="9"/>
        <rFont val="Tahoma"/>
        <family val="2"/>
      </rPr>
      <t>salari mitjà mensual</t>
    </r>
    <r>
      <rPr>
        <sz val="9"/>
        <rFont val="Tahoma"/>
        <family val="2"/>
      </rPr>
      <t xml:space="preserve"> s’obté dividint la massa salarial mensual pel nombre d’assalariats amb salari &gt;0 (el que equival al nombre de mesos efectivament treballats).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</si>
</sst>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C0A]"/>
    <numFmt numFmtId="165" formatCode="dd\/mm\/yyyy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2"/>
      <name val="Tahoma"/>
      <family val="2"/>
    </font>
    <font>
      <u/>
      <sz val="8"/>
      <color indexed="8"/>
      <name val="Tahoma"/>
      <family val="2"/>
    </font>
    <font>
      <b/>
      <sz val="7"/>
      <color indexed="8"/>
      <name val="Tahoma"/>
      <family val="2"/>
    </font>
    <font>
      <vertAlign val="superscript"/>
      <sz val="7"/>
      <color indexed="8"/>
      <name val="Tahoma"/>
      <family val="2"/>
    </font>
    <font>
      <sz val="7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i/>
      <sz val="8"/>
      <color indexed="8"/>
      <name val="Tahoma"/>
      <family val="2"/>
    </font>
    <font>
      <vertAlign val="superscript"/>
      <sz val="10"/>
      <name val="Arial"/>
      <family val="2"/>
    </font>
    <font>
      <i/>
      <sz val="8"/>
      <name val="Tahoma"/>
      <family val="2"/>
    </font>
    <font>
      <b/>
      <sz val="8"/>
      <name val="Tahoma"/>
      <family val="2"/>
    </font>
    <font>
      <b/>
      <u/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i/>
      <sz val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 applyFont="1" applyAlignment="1">
      <alignment vertical="top"/>
    </xf>
    <xf numFmtId="0" fontId="0" fillId="0" borderId="0" xfId="0" applyAlignment="1">
      <alignment vertical="center"/>
    </xf>
    <xf numFmtId="0" fontId="18" fillId="0" borderId="0" xfId="0" applyFont="1">
      <alignment vertical="top"/>
    </xf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1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49" fontId="24" fillId="33" borderId="13" xfId="0" applyNumberFormat="1" applyFont="1" applyFill="1" applyBorder="1" applyAlignment="1">
      <alignment vertical="center" wrapText="1"/>
    </xf>
    <xf numFmtId="49" fontId="24" fillId="33" borderId="14" xfId="0" applyNumberFormat="1" applyFont="1" applyFill="1" applyBorder="1" applyAlignment="1">
      <alignment vertical="center" wrapText="1"/>
    </xf>
    <xf numFmtId="49" fontId="24" fillId="33" borderId="15" xfId="0" applyNumberFormat="1" applyFont="1" applyFill="1" applyBorder="1" applyAlignment="1">
      <alignment vertical="center" wrapText="1"/>
    </xf>
    <xf numFmtId="49" fontId="25" fillId="34" borderId="16" xfId="0" applyNumberFormat="1" applyFont="1" applyFill="1" applyBorder="1" applyAlignment="1">
      <alignment vertical="center" wrapText="1"/>
    </xf>
    <xf numFmtId="165" fontId="26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3" fontId="25" fillId="34" borderId="16" xfId="0" applyNumberFormat="1" applyFont="1" applyFill="1" applyBorder="1" applyAlignment="1">
      <alignment horizontal="right" vertical="center"/>
    </xf>
    <xf numFmtId="164" fontId="25" fillId="34" borderId="16" xfId="0" applyNumberFormat="1" applyFont="1" applyFill="1" applyBorder="1" applyAlignment="1">
      <alignment horizontal="right" vertical="center"/>
    </xf>
    <xf numFmtId="3" fontId="26" fillId="0" borderId="17" xfId="0" applyNumberFormat="1" applyFont="1" applyBorder="1" applyAlignment="1">
      <alignment horizontal="right" vertical="center"/>
    </xf>
    <xf numFmtId="3" fontId="26" fillId="0" borderId="18" xfId="0" applyNumberFormat="1" applyFont="1" applyBorder="1" applyAlignment="1">
      <alignment horizontal="right" vertical="center"/>
    </xf>
    <xf numFmtId="164" fontId="26" fillId="0" borderId="18" xfId="0" applyNumberFormat="1" applyFont="1" applyBorder="1" applyAlignment="1">
      <alignment horizontal="right" vertical="center"/>
    </xf>
    <xf numFmtId="164" fontId="26" fillId="0" borderId="19" xfId="0" applyNumberFormat="1" applyFont="1" applyBorder="1" applyAlignment="1">
      <alignment horizontal="right" vertical="center"/>
    </xf>
    <xf numFmtId="3" fontId="26" fillId="0" borderId="20" xfId="0" applyNumberFormat="1" applyFont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164" fontId="26" fillId="0" borderId="21" xfId="0" applyNumberFormat="1" applyFont="1" applyBorder="1" applyAlignment="1">
      <alignment horizontal="right" vertical="center"/>
    </xf>
    <xf numFmtId="164" fontId="26" fillId="0" borderId="22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164" fontId="26" fillId="0" borderId="24" xfId="0" applyNumberFormat="1" applyFont="1" applyBorder="1" applyAlignment="1">
      <alignment horizontal="right" vertical="center"/>
    </xf>
    <xf numFmtId="164" fontId="26" fillId="0" borderId="25" xfId="0" applyNumberFormat="1" applyFont="1" applyBorder="1" applyAlignment="1">
      <alignment horizontal="right" vertical="center"/>
    </xf>
    <xf numFmtId="3" fontId="26" fillId="0" borderId="26" xfId="0" applyNumberFormat="1" applyFont="1" applyBorder="1" applyAlignment="1">
      <alignment horizontal="right" vertical="center"/>
    </xf>
    <xf numFmtId="3" fontId="26" fillId="0" borderId="27" xfId="0" applyNumberFormat="1" applyFont="1" applyBorder="1" applyAlignment="1">
      <alignment horizontal="right" vertical="center"/>
    </xf>
    <xf numFmtId="164" fontId="26" fillId="0" borderId="27" xfId="0" applyNumberFormat="1" applyFont="1" applyBorder="1" applyAlignment="1">
      <alignment horizontal="right" vertical="center"/>
    </xf>
    <xf numFmtId="164" fontId="26" fillId="0" borderId="28" xfId="0" applyNumberFormat="1" applyFont="1" applyBorder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2</xdr:row>
      <xdr:rowOff>129540</xdr:rowOff>
    </xdr:to>
    <xdr:pic>
      <xdr:nvPicPr>
        <xdr:cNvPr id="5" name="Picture 4" descr="logo">
          <a:extLst>
            <a:ext uri="{FF2B5EF4-FFF2-40B4-BE49-F238E27FC236}">
              <a16:creationId xmlns:a16="http://schemas.microsoft.com/office/drawing/2014/main" id="{DFD86AB0-B4C8-4ADC-856F-5E5BCDB7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7783-B7B6-45EC-A196-8CE5C0D28810}">
  <dimension ref="A1:H34"/>
  <sheetViews>
    <sheetView tabSelected="1" zoomScaleNormal="100" workbookViewId="0"/>
  </sheetViews>
  <sheetFormatPr baseColWidth="10" defaultColWidth="9.140625" defaultRowHeight="12.75" x14ac:dyDescent="0.2"/>
  <cols>
    <col min="1" max="1" width="40.42578125" style="2" customWidth="1"/>
    <col min="2" max="2" width="11" style="2" customWidth="1"/>
    <col min="3" max="3" width="11.28515625" style="2" customWidth="1"/>
    <col min="4" max="4" width="16" style="2" customWidth="1"/>
    <col min="5" max="5" width="11.5703125" style="2" customWidth="1"/>
    <col min="6" max="16384" width="9.140625" style="2"/>
  </cols>
  <sheetData>
    <row r="1" spans="1:5" x14ac:dyDescent="0.2">
      <c r="A1" s="1"/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ht="18" x14ac:dyDescent="0.2">
      <c r="A4" s="3" t="s">
        <v>19</v>
      </c>
      <c r="B4" s="3"/>
      <c r="C4" s="3"/>
      <c r="D4" s="3"/>
      <c r="E4" s="3"/>
    </row>
    <row r="5" spans="1:5" ht="15" x14ac:dyDescent="0.2">
      <c r="A5" s="4" t="s">
        <v>24</v>
      </c>
      <c r="B5" s="4"/>
      <c r="C5" s="4"/>
      <c r="D5" s="4"/>
      <c r="E5" s="4"/>
    </row>
    <row r="6" spans="1:5" x14ac:dyDescent="0.2">
      <c r="A6" s="1"/>
      <c r="B6" s="1"/>
      <c r="C6" s="1"/>
      <c r="D6" s="1"/>
      <c r="E6" s="1"/>
    </row>
    <row r="7" spans="1:5" ht="27.2" customHeight="1" x14ac:dyDescent="0.2">
      <c r="A7" s="5"/>
      <c r="B7" s="6" t="s">
        <v>20</v>
      </c>
      <c r="C7" s="7" t="s">
        <v>21</v>
      </c>
      <c r="D7" s="7" t="s">
        <v>22</v>
      </c>
      <c r="E7" s="8" t="s">
        <v>23</v>
      </c>
    </row>
    <row r="8" spans="1:5" x14ac:dyDescent="0.2">
      <c r="A8" s="9" t="s">
        <v>0</v>
      </c>
      <c r="B8" s="22">
        <v>154</v>
      </c>
      <c r="C8" s="23">
        <v>141</v>
      </c>
      <c r="D8" s="24">
        <v>213023.35999999999</v>
      </c>
      <c r="E8" s="25">
        <v>1510.8039716312101</v>
      </c>
    </row>
    <row r="9" spans="1:5" x14ac:dyDescent="0.2">
      <c r="A9" s="10" t="s">
        <v>1</v>
      </c>
      <c r="B9" s="26">
        <v>1</v>
      </c>
      <c r="C9" s="27">
        <v>1</v>
      </c>
      <c r="D9" s="28">
        <v>1546.2</v>
      </c>
      <c r="E9" s="29">
        <v>1546.2</v>
      </c>
    </row>
    <row r="10" spans="1:5" x14ac:dyDescent="0.2">
      <c r="A10" s="10" t="s">
        <v>2</v>
      </c>
      <c r="B10" s="26">
        <v>1695</v>
      </c>
      <c r="C10" s="27">
        <v>1595</v>
      </c>
      <c r="D10" s="28">
        <v>3174474.5</v>
      </c>
      <c r="E10" s="29">
        <v>1990.2661442006299</v>
      </c>
    </row>
    <row r="11" spans="1:5" x14ac:dyDescent="0.2">
      <c r="A11" s="10" t="s">
        <v>3</v>
      </c>
      <c r="B11" s="26">
        <v>172</v>
      </c>
      <c r="C11" s="27">
        <v>170</v>
      </c>
      <c r="D11" s="28">
        <v>467982.8</v>
      </c>
      <c r="E11" s="29">
        <v>2752.84</v>
      </c>
    </row>
    <row r="12" spans="1:5" x14ac:dyDescent="0.2">
      <c r="A12" s="10" t="s">
        <v>4</v>
      </c>
      <c r="B12" s="26">
        <v>3846</v>
      </c>
      <c r="C12" s="27">
        <v>3566</v>
      </c>
      <c r="D12" s="28">
        <v>7492388.3799999999</v>
      </c>
      <c r="E12" s="29">
        <v>2101.0623611890101</v>
      </c>
    </row>
    <row r="13" spans="1:5" x14ac:dyDescent="0.2">
      <c r="A13" s="10" t="s">
        <v>5</v>
      </c>
      <c r="B13" s="26">
        <v>9157</v>
      </c>
      <c r="C13" s="27">
        <v>8695</v>
      </c>
      <c r="D13" s="28">
        <v>15280606.460000001</v>
      </c>
      <c r="E13" s="29">
        <v>1757.4015480160999</v>
      </c>
    </row>
    <row r="14" spans="1:5" x14ac:dyDescent="0.2">
      <c r="A14" s="10" t="s">
        <v>6</v>
      </c>
      <c r="B14" s="26">
        <v>3918</v>
      </c>
      <c r="C14" s="27">
        <v>3611</v>
      </c>
      <c r="D14" s="28">
        <v>5001498.8899999997</v>
      </c>
      <c r="E14" s="29">
        <v>1385.0730794793701</v>
      </c>
    </row>
    <row r="15" spans="1:5" x14ac:dyDescent="0.2">
      <c r="A15" s="10" t="s">
        <v>7</v>
      </c>
      <c r="B15" s="26">
        <v>1303</v>
      </c>
      <c r="C15" s="27">
        <v>1212</v>
      </c>
      <c r="D15" s="28">
        <v>2438092.85</v>
      </c>
      <c r="E15" s="29">
        <v>2011.6277640264</v>
      </c>
    </row>
    <row r="16" spans="1:5" x14ac:dyDescent="0.2">
      <c r="A16" s="10" t="s">
        <v>8</v>
      </c>
      <c r="B16" s="26">
        <v>1762</v>
      </c>
      <c r="C16" s="27">
        <v>1743</v>
      </c>
      <c r="D16" s="28">
        <v>6743117.8300000001</v>
      </c>
      <c r="E16" s="29">
        <v>3868.6849282845701</v>
      </c>
    </row>
    <row r="17" spans="1:8" x14ac:dyDescent="0.2">
      <c r="A17" s="10" t="s">
        <v>9</v>
      </c>
      <c r="B17" s="26">
        <v>5814</v>
      </c>
      <c r="C17" s="27">
        <v>5474</v>
      </c>
      <c r="D17" s="28">
        <v>10626297.58</v>
      </c>
      <c r="E17" s="29">
        <v>1941.2308330288599</v>
      </c>
    </row>
    <row r="18" spans="1:8" ht="18" x14ac:dyDescent="0.2">
      <c r="A18" s="10" t="s">
        <v>10</v>
      </c>
      <c r="B18" s="26">
        <v>4652</v>
      </c>
      <c r="C18" s="27">
        <v>4483</v>
      </c>
      <c r="D18" s="28">
        <v>11032476.640000001</v>
      </c>
      <c r="E18" s="29">
        <v>2460.95842962302</v>
      </c>
    </row>
    <row r="19" spans="1:8" x14ac:dyDescent="0.2">
      <c r="A19" s="10" t="s">
        <v>11</v>
      </c>
      <c r="B19" s="26">
        <v>616</v>
      </c>
      <c r="C19" s="27">
        <v>597</v>
      </c>
      <c r="D19" s="28">
        <v>1292715.48</v>
      </c>
      <c r="E19" s="29">
        <v>2165.3525628140701</v>
      </c>
    </row>
    <row r="20" spans="1:8" x14ac:dyDescent="0.2">
      <c r="A20" s="10" t="s">
        <v>12</v>
      </c>
      <c r="B20" s="26">
        <v>2443</v>
      </c>
      <c r="C20" s="27">
        <v>2274</v>
      </c>
      <c r="D20" s="28">
        <v>5049698.6399999997</v>
      </c>
      <c r="E20" s="29">
        <v>2220.6238522427402</v>
      </c>
    </row>
    <row r="21" spans="1:8" x14ac:dyDescent="0.2">
      <c r="A21" s="10" t="s">
        <v>13</v>
      </c>
      <c r="B21" s="26">
        <v>2506</v>
      </c>
      <c r="C21" s="27">
        <v>2349</v>
      </c>
      <c r="D21" s="28">
        <v>4105532.6</v>
      </c>
      <c r="E21" s="29">
        <v>1747.7788846317601</v>
      </c>
    </row>
    <row r="22" spans="1:8" x14ac:dyDescent="0.2">
      <c r="A22" s="10" t="s">
        <v>14</v>
      </c>
      <c r="B22" s="26">
        <v>906</v>
      </c>
      <c r="C22" s="27">
        <v>816</v>
      </c>
      <c r="D22" s="28">
        <f>1094987.06+1122.81</f>
        <v>1096109.8700000001</v>
      </c>
      <c r="E22" s="29">
        <f>+D22/C22</f>
        <v>1343.2718995098041</v>
      </c>
    </row>
    <row r="23" spans="1:8" x14ac:dyDescent="0.2">
      <c r="A23" s="10" t="s">
        <v>15</v>
      </c>
      <c r="B23" s="26">
        <v>12</v>
      </c>
      <c r="C23" s="27">
        <v>12</v>
      </c>
      <c r="D23" s="28">
        <v>30203.279999999999</v>
      </c>
      <c r="E23" s="29">
        <v>2516.94</v>
      </c>
    </row>
    <row r="24" spans="1:8" x14ac:dyDescent="0.2">
      <c r="A24" s="10" t="s">
        <v>16</v>
      </c>
      <c r="B24" s="30">
        <v>127</v>
      </c>
      <c r="C24" s="31">
        <v>112</v>
      </c>
      <c r="D24" s="32">
        <v>113257.42</v>
      </c>
      <c r="E24" s="33">
        <v>1011.22696428571</v>
      </c>
    </row>
    <row r="25" spans="1:8" x14ac:dyDescent="0.2">
      <c r="A25" s="11" t="s">
        <v>17</v>
      </c>
      <c r="B25" s="34">
        <v>183</v>
      </c>
      <c r="C25" s="35">
        <v>171</v>
      </c>
      <c r="D25" s="36">
        <v>222373.59</v>
      </c>
      <c r="E25" s="37">
        <v>1300.43035087719</v>
      </c>
    </row>
    <row r="26" spans="1:8" x14ac:dyDescent="0.2">
      <c r="A26" s="12" t="s">
        <v>18</v>
      </c>
      <c r="B26" s="20">
        <v>39267</v>
      </c>
      <c r="C26" s="20">
        <v>37022</v>
      </c>
      <c r="D26" s="21">
        <v>74381396.370000005</v>
      </c>
      <c r="E26" s="21">
        <v>2009.1134020312199</v>
      </c>
    </row>
    <row r="27" spans="1:8" x14ac:dyDescent="0.2">
      <c r="A27" s="13" t="s">
        <v>25</v>
      </c>
      <c r="B27" s="1"/>
      <c r="C27" s="1"/>
      <c r="D27" s="1"/>
      <c r="E27" s="1"/>
    </row>
    <row r="28" spans="1:8" x14ac:dyDescent="0.2">
      <c r="A28" s="13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ht="28.5" customHeight="1" x14ac:dyDescent="0.2">
      <c r="A30" s="14" t="s">
        <v>26</v>
      </c>
      <c r="B30" s="15"/>
      <c r="C30" s="15"/>
      <c r="D30" s="15"/>
      <c r="E30" s="15"/>
      <c r="F30" s="16"/>
      <c r="G30" s="16"/>
      <c r="H30" s="16"/>
    </row>
    <row r="31" spans="1:8" ht="46.5" customHeight="1" x14ac:dyDescent="0.2">
      <c r="A31" s="14" t="s">
        <v>27</v>
      </c>
      <c r="B31" s="17"/>
      <c r="C31" s="17"/>
      <c r="D31" s="17"/>
      <c r="E31" s="17"/>
      <c r="F31" s="16"/>
      <c r="G31" s="16"/>
      <c r="H31" s="16"/>
    </row>
    <row r="32" spans="1:8" ht="42.75" customHeight="1" x14ac:dyDescent="0.2">
      <c r="A32" s="14" t="s">
        <v>28</v>
      </c>
      <c r="B32" s="17"/>
      <c r="C32" s="17"/>
      <c r="D32" s="17"/>
      <c r="E32" s="17"/>
      <c r="F32" s="16"/>
      <c r="G32" s="16"/>
      <c r="H32" s="16"/>
    </row>
    <row r="33" spans="1:8" x14ac:dyDescent="0.2">
      <c r="A33" s="18"/>
      <c r="B33" s="16"/>
      <c r="C33" s="16"/>
      <c r="D33" s="16"/>
      <c r="E33" s="16"/>
      <c r="F33" s="16"/>
      <c r="G33" s="16"/>
      <c r="H33" s="16"/>
    </row>
    <row r="34" spans="1:8" ht="150" customHeight="1" x14ac:dyDescent="0.2">
      <c r="A34" s="19" t="s">
        <v>29</v>
      </c>
      <c r="B34" s="19"/>
      <c r="C34" s="19"/>
      <c r="D34" s="19"/>
      <c r="E34" s="19"/>
      <c r="F34" s="1"/>
      <c r="G34" s="1"/>
      <c r="H34" s="1"/>
    </row>
  </sheetData>
  <mergeCells count="6">
    <mergeCell ref="A4:E4"/>
    <mergeCell ref="A5:E5"/>
    <mergeCell ref="A30:E30"/>
    <mergeCell ref="A31:E31"/>
    <mergeCell ref="A32:E32"/>
    <mergeCell ref="A34:E34"/>
  </mergeCells>
  <pageMargins left="0.75" right="0.75" top="1" bottom="1" header="0.5" footer="0.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